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685" activeTab="2"/>
  </bookViews>
  <sheets>
    <sheet name="2017 ÖDENEK" sheetId="1" r:id="rId1"/>
    <sheet name="Proje Adetleri" sheetId="2" r:id="rId2"/>
    <sheet name="Uygulamalar" sheetId="3" r:id="rId3"/>
  </sheets>
  <definedNames/>
  <calcPr fullCalcOnLoad="1"/>
</workbook>
</file>

<file path=xl/sharedStrings.xml><?xml version="1.0" encoding="utf-8"?>
<sst xmlns="http://schemas.openxmlformats.org/spreadsheetml/2006/main" count="71" uniqueCount="44">
  <si>
    <t>MERKEZ</t>
  </si>
  <si>
    <t>AYANCIK</t>
  </si>
  <si>
    <t>ERFELEK</t>
  </si>
  <si>
    <t>SARAYDÜZÜ</t>
  </si>
  <si>
    <t>TÜRKELİ</t>
  </si>
  <si>
    <t>GERZE</t>
  </si>
  <si>
    <t>DURAĞAN</t>
  </si>
  <si>
    <t>BOYABAT</t>
  </si>
  <si>
    <t>DİKMEN</t>
  </si>
  <si>
    <t>İLÇESİ</t>
  </si>
  <si>
    <t>TOPLAM</t>
  </si>
  <si>
    <t>(Proje Bazında)</t>
  </si>
  <si>
    <t>KÖYYOLLARI
(Prj.Ad.)</t>
  </si>
  <si>
    <t>İÇMESUYU
(Prj. Ad.)</t>
  </si>
  <si>
    <t>TOPLAM
(Prj. Ad.)</t>
  </si>
  <si>
    <t>İLÇE ADI</t>
  </si>
  <si>
    <t>STABİLİZE
(Km.)</t>
  </si>
  <si>
    <t>TAŞ DUVAR
(m3)</t>
  </si>
  <si>
    <t>BETON YOL 
(Km.)</t>
  </si>
  <si>
    <t>1.KAT ASF.
(Km.)</t>
  </si>
  <si>
    <t>2.KAT ASF.
(Km.)</t>
  </si>
  <si>
    <t>İÇMESUYU
(Ün.)</t>
  </si>
  <si>
    <t>PARKE YOL 
(m2)</t>
  </si>
  <si>
    <t>SULAMA SUYU
(Prj. Ad.)</t>
  </si>
  <si>
    <t>KANALİZASYON
(Prj. Ad.)</t>
  </si>
  <si>
    <t>KANALİZASYON</t>
  </si>
  <si>
    <t>KÖPRÜ 
(Ad.)</t>
  </si>
  <si>
    <r>
      <t xml:space="preserve">S.YAPISI
</t>
    </r>
    <r>
      <rPr>
        <b/>
        <sz val="10"/>
        <rFont val="Arial Tur"/>
        <family val="0"/>
      </rPr>
      <t>(Büz/HDPE)</t>
    </r>
    <r>
      <rPr>
        <b/>
        <sz val="12"/>
        <rFont val="Arial Tur"/>
        <family val="0"/>
      </rPr>
      <t xml:space="preserve">
(Ad.)</t>
    </r>
  </si>
  <si>
    <t>2017 KÖYDES UYGULAMALARI</t>
  </si>
  <si>
    <t>2017 KÖYDES PROGRAMIYLA YAPILANLAR</t>
  </si>
  <si>
    <t xml:space="preserve">KÖYDES 2017 ÖDENEK DAĞILIMI </t>
  </si>
  <si>
    <t>A SÜTUNU 
ÖDENEĞİ</t>
  </si>
  <si>
    <t>B SÜTUNU 
ÖDENEĞİ</t>
  </si>
  <si>
    <t>YPK.ÖDENEĞİ</t>
  </si>
  <si>
    <t>% 10
ORTAK ALIM KESİNTİSİ</t>
  </si>
  <si>
    <t>MÜŞAVİRLİK
(% 2)</t>
  </si>
  <si>
    <t>İLÇENİN YATIRIMA KALAN ÖDENEĞİ</t>
  </si>
  <si>
    <t>YOL</t>
  </si>
  <si>
    <t>İÇMESUYU</t>
  </si>
  <si>
    <t>SULAMA</t>
  </si>
  <si>
    <t>GENEL 
TOPLAM</t>
  </si>
  <si>
    <t>ÖDENEĞİ</t>
  </si>
  <si>
    <t>PRJ. (Ad.)</t>
  </si>
  <si>
    <t>(31.12.2017 İtibariyle)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</si>
</sst>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#,##0.000"/>
    <numFmt numFmtId="174" formatCode="0.0"/>
    <numFmt numFmtId="175" formatCode="#,##0.000\ _Y_T_L"/>
    <numFmt numFmtId="176" formatCode="#,##0.000\ &quot;YTL&quot;"/>
    <numFmt numFmtId="177" formatCode="#,##0.0"/>
    <numFmt numFmtId="178" formatCode="#,##0\ _Y_T_L"/>
  </numFmts>
  <fonts count="14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b/>
      <sz val="12"/>
      <color indexed="12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b/>
      <sz val="14"/>
      <color indexed="12"/>
      <name val="Arial Tur"/>
      <family val="0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2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double">
        <color indexed="12"/>
      </bottom>
    </border>
    <border>
      <left>
        <color indexed="63"/>
      </left>
      <right style="thin">
        <color indexed="10"/>
      </right>
      <top style="double">
        <color indexed="12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double">
        <color indexed="12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2"/>
      </bottom>
    </border>
    <border>
      <left style="thin">
        <color indexed="10"/>
      </left>
      <right style="double">
        <color indexed="12"/>
      </right>
      <top>
        <color indexed="63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2" fontId="2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vertical="center"/>
    </xf>
    <xf numFmtId="172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vertical="center"/>
    </xf>
    <xf numFmtId="172" fontId="2" fillId="0" borderId="7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1" fillId="2" borderId="2" xfId="17" applyNumberFormat="1" applyFont="1" applyFill="1" applyBorder="1" applyAlignment="1">
      <alignment vertical="center"/>
      <protection/>
    </xf>
    <xf numFmtId="4" fontId="11" fillId="3" borderId="2" xfId="17" applyNumberFormat="1" applyFont="1" applyFill="1" applyBorder="1" applyAlignment="1">
      <alignment vertical="center"/>
      <protection/>
    </xf>
    <xf numFmtId="3" fontId="11" fillId="4" borderId="3" xfId="17" applyNumberFormat="1" applyFont="1" applyFill="1" applyBorder="1" applyAlignment="1">
      <alignment vertical="center"/>
      <protection/>
    </xf>
    <xf numFmtId="3" fontId="9" fillId="0" borderId="14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1" fillId="2" borderId="7" xfId="17" applyNumberFormat="1" applyFont="1" applyFill="1" applyBorder="1" applyAlignment="1">
      <alignment vertical="center"/>
      <protection/>
    </xf>
    <xf numFmtId="4" fontId="11" fillId="3" borderId="7" xfId="17" applyNumberFormat="1" applyFont="1" applyFill="1" applyBorder="1" applyAlignment="1">
      <alignment vertical="center"/>
      <protection/>
    </xf>
    <xf numFmtId="3" fontId="11" fillId="4" borderId="8" xfId="17" applyNumberFormat="1" applyFont="1" applyFill="1" applyBorder="1" applyAlignment="1">
      <alignment vertical="center"/>
      <protection/>
    </xf>
    <xf numFmtId="3" fontId="9" fillId="0" borderId="15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8" fillId="4" borderId="17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1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1" fontId="2" fillId="0" borderId="7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_Sayf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18"/>
  <sheetViews>
    <sheetView workbookViewId="0" topLeftCell="A1">
      <selection activeCell="B17" sqref="B17"/>
    </sheetView>
  </sheetViews>
  <sheetFormatPr defaultColWidth="9.00390625" defaultRowHeight="12.75"/>
  <cols>
    <col min="1" max="1" width="18.125" style="29" bestFit="1" customWidth="1"/>
    <col min="2" max="3" width="18.125" style="29" customWidth="1"/>
    <col min="4" max="4" width="20.125" style="29" customWidth="1"/>
    <col min="5" max="6" width="20.25390625" style="29" customWidth="1"/>
    <col min="7" max="7" width="18.125" style="29" customWidth="1"/>
    <col min="8" max="10" width="10.625" style="28" hidden="1" customWidth="1"/>
    <col min="11" max="15" width="10.375" style="28" hidden="1" customWidth="1"/>
    <col min="16" max="16" width="15.75390625" style="28" hidden="1" customWidth="1"/>
    <col min="17" max="16384" width="9.125" style="28" customWidth="1"/>
  </cols>
  <sheetData>
    <row r="1" spans="1:16" ht="18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3" ht="9.75" customHeight="1" thickBot="1"/>
    <row r="4" spans="1:16" ht="45" customHeight="1" thickTop="1">
      <c r="A4" s="65" t="s">
        <v>15</v>
      </c>
      <c r="B4" s="67" t="s">
        <v>31</v>
      </c>
      <c r="C4" s="67" t="s">
        <v>32</v>
      </c>
      <c r="D4" s="61" t="s">
        <v>33</v>
      </c>
      <c r="E4" s="69" t="s">
        <v>34</v>
      </c>
      <c r="F4" s="62" t="s">
        <v>35</v>
      </c>
      <c r="G4" s="71" t="s">
        <v>36</v>
      </c>
      <c r="H4" s="73" t="s">
        <v>37</v>
      </c>
      <c r="I4" s="61"/>
      <c r="J4" s="61" t="s">
        <v>38</v>
      </c>
      <c r="K4" s="61"/>
      <c r="L4" s="61" t="s">
        <v>39</v>
      </c>
      <c r="M4" s="61"/>
      <c r="N4" s="61" t="s">
        <v>25</v>
      </c>
      <c r="O4" s="61"/>
      <c r="P4" s="62" t="s">
        <v>40</v>
      </c>
    </row>
    <row r="5" spans="1:16" ht="56.25" customHeight="1" thickBot="1">
      <c r="A5" s="66"/>
      <c r="B5" s="68"/>
      <c r="C5" s="68"/>
      <c r="D5" s="63"/>
      <c r="E5" s="70"/>
      <c r="F5" s="63"/>
      <c r="G5" s="72"/>
      <c r="H5" s="31" t="s">
        <v>41</v>
      </c>
      <c r="I5" s="30" t="s">
        <v>42</v>
      </c>
      <c r="J5" s="30" t="s">
        <v>41</v>
      </c>
      <c r="K5" s="30" t="s">
        <v>42</v>
      </c>
      <c r="L5" s="30" t="s">
        <v>41</v>
      </c>
      <c r="M5" s="30" t="s">
        <v>42</v>
      </c>
      <c r="N5" s="30" t="s">
        <v>41</v>
      </c>
      <c r="O5" s="30" t="s">
        <v>42</v>
      </c>
      <c r="P5" s="63"/>
    </row>
    <row r="6" spans="1:16" ht="31.5" customHeight="1" thickTop="1">
      <c r="A6" s="32" t="s">
        <v>0</v>
      </c>
      <c r="B6" s="33">
        <v>2798079</v>
      </c>
      <c r="C6" s="33">
        <v>776019</v>
      </c>
      <c r="D6" s="34">
        <f>B6+C6</f>
        <v>3574098</v>
      </c>
      <c r="E6" s="35">
        <f>D6*(0.1)</f>
        <v>357409.80000000005</v>
      </c>
      <c r="F6" s="35">
        <f>D6*(0.02)</f>
        <v>71481.96</v>
      </c>
      <c r="G6" s="36">
        <f>D6-(E6+F6)</f>
        <v>3145206.2399999998</v>
      </c>
      <c r="H6" s="37"/>
      <c r="I6" s="38"/>
      <c r="J6" s="38"/>
      <c r="K6" s="38"/>
      <c r="L6" s="38"/>
      <c r="M6" s="38"/>
      <c r="N6" s="38"/>
      <c r="O6" s="38"/>
      <c r="P6" s="39" t="e">
        <f>#REF!+H6+J6+L6+N6</f>
        <v>#REF!</v>
      </c>
    </row>
    <row r="7" spans="1:16" ht="31.5" customHeight="1">
      <c r="A7" s="40" t="s">
        <v>1</v>
      </c>
      <c r="B7" s="41">
        <v>2854272</v>
      </c>
      <c r="C7" s="41">
        <v>1110258</v>
      </c>
      <c r="D7" s="42">
        <f aca="true" t="shared" si="0" ref="D7:D14">B7+C7</f>
        <v>3964530</v>
      </c>
      <c r="E7" s="43">
        <f aca="true" t="shared" si="1" ref="E7:E14">D7*(0.1)</f>
        <v>396453</v>
      </c>
      <c r="F7" s="43">
        <f aca="true" t="shared" si="2" ref="F7:F14">D7*(0.02)</f>
        <v>79290.6</v>
      </c>
      <c r="G7" s="44">
        <f aca="true" t="shared" si="3" ref="G7:G14">D7-(E7+F7)</f>
        <v>3488786.4</v>
      </c>
      <c r="H7" s="45"/>
      <c r="I7" s="46"/>
      <c r="J7" s="46"/>
      <c r="K7" s="46"/>
      <c r="L7" s="46"/>
      <c r="M7" s="46"/>
      <c r="N7" s="46"/>
      <c r="O7" s="46"/>
      <c r="P7" s="47" t="e">
        <f>#REF!+H7+J7+L7+N7</f>
        <v>#REF!</v>
      </c>
    </row>
    <row r="8" spans="1:16" ht="31.5" customHeight="1">
      <c r="A8" s="40" t="s">
        <v>7</v>
      </c>
      <c r="B8" s="41">
        <v>3194793</v>
      </c>
      <c r="C8" s="41">
        <v>1425458</v>
      </c>
      <c r="D8" s="42">
        <f t="shared" si="0"/>
        <v>4620251</v>
      </c>
      <c r="E8" s="43">
        <f t="shared" si="1"/>
        <v>462025.10000000003</v>
      </c>
      <c r="F8" s="43">
        <f t="shared" si="2"/>
        <v>92405.02</v>
      </c>
      <c r="G8" s="44">
        <f t="shared" si="3"/>
        <v>4065820.88</v>
      </c>
      <c r="H8" s="45"/>
      <c r="I8" s="46"/>
      <c r="J8" s="46"/>
      <c r="K8" s="46"/>
      <c r="L8" s="46"/>
      <c r="M8" s="46"/>
      <c r="N8" s="46"/>
      <c r="O8" s="46"/>
      <c r="P8" s="47" t="e">
        <f>#REF!+H8+J8+L8+N8</f>
        <v>#REF!</v>
      </c>
    </row>
    <row r="9" spans="1:16" ht="31.5" customHeight="1">
      <c r="A9" s="40" t="s">
        <v>8</v>
      </c>
      <c r="B9" s="41">
        <v>1212235</v>
      </c>
      <c r="C9" s="41">
        <v>591143</v>
      </c>
      <c r="D9" s="42">
        <f t="shared" si="0"/>
        <v>1803378</v>
      </c>
      <c r="E9" s="43">
        <f t="shared" si="1"/>
        <v>180337.80000000002</v>
      </c>
      <c r="F9" s="43">
        <f t="shared" si="2"/>
        <v>36067.56</v>
      </c>
      <c r="G9" s="44">
        <f t="shared" si="3"/>
        <v>1586972.64</v>
      </c>
      <c r="H9" s="45"/>
      <c r="I9" s="46"/>
      <c r="J9" s="46"/>
      <c r="K9" s="46"/>
      <c r="L9" s="46"/>
      <c r="M9" s="46"/>
      <c r="N9" s="46"/>
      <c r="O9" s="46"/>
      <c r="P9" s="47" t="e">
        <f>#REF!+H9+J9+L9+N9</f>
        <v>#REF!</v>
      </c>
    </row>
    <row r="10" spans="1:16" ht="31.5" customHeight="1">
      <c r="A10" s="40" t="s">
        <v>6</v>
      </c>
      <c r="B10" s="41">
        <v>2150685</v>
      </c>
      <c r="C10" s="41">
        <v>1065093</v>
      </c>
      <c r="D10" s="42">
        <f t="shared" si="0"/>
        <v>3215778</v>
      </c>
      <c r="E10" s="43">
        <f t="shared" si="1"/>
        <v>321577.80000000005</v>
      </c>
      <c r="F10" s="43">
        <f t="shared" si="2"/>
        <v>64315.560000000005</v>
      </c>
      <c r="G10" s="44">
        <f t="shared" si="3"/>
        <v>2829884.64</v>
      </c>
      <c r="H10" s="45"/>
      <c r="I10" s="46"/>
      <c r="J10" s="46"/>
      <c r="K10" s="46"/>
      <c r="L10" s="46"/>
      <c r="M10" s="46"/>
      <c r="N10" s="46"/>
      <c r="O10" s="46"/>
      <c r="P10" s="47" t="e">
        <f>#REF!+H10+J10+L10+N10</f>
        <v>#REF!</v>
      </c>
    </row>
    <row r="11" spans="1:16" ht="31.5" customHeight="1">
      <c r="A11" s="40" t="s">
        <v>2</v>
      </c>
      <c r="B11" s="41">
        <v>2135751</v>
      </c>
      <c r="C11" s="41">
        <v>651088</v>
      </c>
      <c r="D11" s="42">
        <f t="shared" si="0"/>
        <v>2786839</v>
      </c>
      <c r="E11" s="43">
        <f t="shared" si="1"/>
        <v>278683.9</v>
      </c>
      <c r="F11" s="43">
        <f t="shared" si="2"/>
        <v>55736.78</v>
      </c>
      <c r="G11" s="44">
        <f t="shared" si="3"/>
        <v>2452418.32</v>
      </c>
      <c r="H11" s="45"/>
      <c r="I11" s="46"/>
      <c r="J11" s="46"/>
      <c r="K11" s="46"/>
      <c r="L11" s="46"/>
      <c r="M11" s="46"/>
      <c r="N11" s="46"/>
      <c r="O11" s="46"/>
      <c r="P11" s="47" t="e">
        <f>#REF!+H11+J11+L11+N11</f>
        <v>#REF!</v>
      </c>
    </row>
    <row r="12" spans="1:16" ht="31.5" customHeight="1">
      <c r="A12" s="40" t="s">
        <v>5</v>
      </c>
      <c r="B12" s="41">
        <v>2455735</v>
      </c>
      <c r="C12" s="41">
        <v>561893</v>
      </c>
      <c r="D12" s="42">
        <f t="shared" si="0"/>
        <v>3017628</v>
      </c>
      <c r="E12" s="43">
        <f t="shared" si="1"/>
        <v>301762.8</v>
      </c>
      <c r="F12" s="43">
        <f t="shared" si="2"/>
        <v>60352.56</v>
      </c>
      <c r="G12" s="44">
        <f t="shared" si="3"/>
        <v>2655512.64</v>
      </c>
      <c r="H12" s="45"/>
      <c r="I12" s="46"/>
      <c r="J12" s="46"/>
      <c r="K12" s="46"/>
      <c r="L12" s="46"/>
      <c r="M12" s="46"/>
      <c r="N12" s="46"/>
      <c r="O12" s="46"/>
      <c r="P12" s="47" t="e">
        <f>#REF!+H12+J12+L12+N12</f>
        <v>#REF!</v>
      </c>
    </row>
    <row r="13" spans="1:16" ht="31.5" customHeight="1">
      <c r="A13" s="40" t="s">
        <v>3</v>
      </c>
      <c r="B13" s="41">
        <v>740384</v>
      </c>
      <c r="C13" s="41">
        <v>229154</v>
      </c>
      <c r="D13" s="42">
        <f t="shared" si="0"/>
        <v>969538</v>
      </c>
      <c r="E13" s="43">
        <f t="shared" si="1"/>
        <v>96953.8</v>
      </c>
      <c r="F13" s="43">
        <f t="shared" si="2"/>
        <v>19390.760000000002</v>
      </c>
      <c r="G13" s="44">
        <f t="shared" si="3"/>
        <v>853193.44</v>
      </c>
      <c r="H13" s="45"/>
      <c r="I13" s="46"/>
      <c r="J13" s="46"/>
      <c r="K13" s="46"/>
      <c r="L13" s="46"/>
      <c r="M13" s="46"/>
      <c r="N13" s="46"/>
      <c r="O13" s="46"/>
      <c r="P13" s="47" t="e">
        <f>#REF!+H13+J13+L13+N13</f>
        <v>#REF!</v>
      </c>
    </row>
    <row r="14" spans="1:16" ht="31.5" customHeight="1">
      <c r="A14" s="40" t="s">
        <v>4</v>
      </c>
      <c r="B14" s="48">
        <v>1510729</v>
      </c>
      <c r="C14" s="48">
        <v>485772</v>
      </c>
      <c r="D14" s="42">
        <f t="shared" si="0"/>
        <v>1996501</v>
      </c>
      <c r="E14" s="43">
        <f t="shared" si="1"/>
        <v>199650.1</v>
      </c>
      <c r="F14" s="43">
        <f t="shared" si="2"/>
        <v>39930.020000000004</v>
      </c>
      <c r="G14" s="44">
        <f t="shared" si="3"/>
        <v>1756920.88</v>
      </c>
      <c r="H14" s="45"/>
      <c r="I14" s="46"/>
      <c r="J14" s="46"/>
      <c r="K14" s="46"/>
      <c r="L14" s="46"/>
      <c r="M14" s="46"/>
      <c r="N14" s="46"/>
      <c r="O14" s="46"/>
      <c r="P14" s="47" t="e">
        <f>#REF!+H14+J14+L14+N14</f>
        <v>#REF!</v>
      </c>
    </row>
    <row r="15" spans="1:16" ht="31.5" customHeight="1" thickBot="1">
      <c r="A15" s="49" t="s">
        <v>10</v>
      </c>
      <c r="B15" s="50">
        <f aca="true" t="shared" si="4" ref="B15:G15">SUM(B6:B14)</f>
        <v>19052663</v>
      </c>
      <c r="C15" s="50">
        <f t="shared" si="4"/>
        <v>6895878</v>
      </c>
      <c r="D15" s="51">
        <f t="shared" si="4"/>
        <v>25948541</v>
      </c>
      <c r="E15" s="51">
        <f t="shared" si="4"/>
        <v>2594854.1</v>
      </c>
      <c r="F15" s="51">
        <f t="shared" si="4"/>
        <v>518970.82</v>
      </c>
      <c r="G15" s="52">
        <f t="shared" si="4"/>
        <v>22834716.080000002</v>
      </c>
      <c r="H15" s="53">
        <f aca="true" t="shared" si="5" ref="H15:P15">SUM(H6:H14)</f>
        <v>0</v>
      </c>
      <c r="I15" s="54">
        <f t="shared" si="5"/>
        <v>0</v>
      </c>
      <c r="J15" s="55">
        <f t="shared" si="5"/>
        <v>0</v>
      </c>
      <c r="K15" s="54">
        <f t="shared" si="5"/>
        <v>0</v>
      </c>
      <c r="L15" s="55">
        <f>SUM(L6:L14)</f>
        <v>0</v>
      </c>
      <c r="M15" s="54">
        <f>SUM(M6:M14)</f>
        <v>0</v>
      </c>
      <c r="N15" s="55">
        <f>SUM(N6:N14)</f>
        <v>0</v>
      </c>
      <c r="O15" s="54">
        <f>SUM(O6:O14)</f>
        <v>0</v>
      </c>
      <c r="P15" s="56" t="e">
        <f t="shared" si="5"/>
        <v>#REF!</v>
      </c>
    </row>
    <row r="16" ht="18.75" thickTop="1"/>
    <row r="17" spans="4:7" ht="18">
      <c r="D17" s="57"/>
      <c r="E17" s="58"/>
      <c r="F17" s="58"/>
      <c r="G17" s="58"/>
    </row>
    <row r="18" spans="9:12" ht="18">
      <c r="I18" s="59"/>
      <c r="L18" s="59"/>
    </row>
  </sheetData>
  <mergeCells count="13">
    <mergeCell ref="H4:I4"/>
    <mergeCell ref="J4:K4"/>
    <mergeCell ref="L4:M4"/>
    <mergeCell ref="N4:O4"/>
    <mergeCell ref="P4:P5"/>
    <mergeCell ref="A1:P1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4"/>
  <sheetViews>
    <sheetView workbookViewId="0" topLeftCell="A1">
      <selection activeCell="D10" sqref="D10"/>
    </sheetView>
  </sheetViews>
  <sheetFormatPr defaultColWidth="9.00390625" defaultRowHeight="12.75"/>
  <cols>
    <col min="1" max="1" width="18.375" style="1" customWidth="1"/>
    <col min="2" max="5" width="20.75390625" style="1" customWidth="1"/>
    <col min="6" max="6" width="27.625" style="1" customWidth="1"/>
    <col min="7" max="16384" width="9.125" style="1" customWidth="1"/>
  </cols>
  <sheetData>
    <row r="2" spans="1:6" ht="20.25">
      <c r="A2" s="74" t="s">
        <v>29</v>
      </c>
      <c r="B2" s="74"/>
      <c r="C2" s="74"/>
      <c r="D2" s="74"/>
      <c r="E2" s="74"/>
      <c r="F2" s="74"/>
    </row>
    <row r="3" spans="1:6" ht="16.5" thickBot="1">
      <c r="A3" s="75" t="s">
        <v>11</v>
      </c>
      <c r="B3" s="75"/>
      <c r="C3" s="75"/>
      <c r="D3" s="75"/>
      <c r="E3" s="75"/>
      <c r="F3" s="75"/>
    </row>
    <row r="4" spans="1:6" ht="54.75" customHeight="1" thickTop="1">
      <c r="A4" s="2" t="s">
        <v>9</v>
      </c>
      <c r="B4" s="3" t="s">
        <v>12</v>
      </c>
      <c r="C4" s="3" t="s">
        <v>13</v>
      </c>
      <c r="D4" s="3" t="s">
        <v>23</v>
      </c>
      <c r="E4" s="3" t="s">
        <v>24</v>
      </c>
      <c r="F4" s="4" t="s">
        <v>14</v>
      </c>
    </row>
    <row r="5" spans="1:6" ht="27.75" customHeight="1">
      <c r="A5" s="5" t="s">
        <v>0</v>
      </c>
      <c r="B5" s="13">
        <v>17</v>
      </c>
      <c r="C5" s="13">
        <v>8</v>
      </c>
      <c r="D5" s="13"/>
      <c r="E5" s="13"/>
      <c r="F5" s="14">
        <f>B5+C5+D5+E5</f>
        <v>25</v>
      </c>
    </row>
    <row r="6" spans="1:6" ht="27.75" customHeight="1">
      <c r="A6" s="5" t="s">
        <v>1</v>
      </c>
      <c r="B6" s="13">
        <v>23</v>
      </c>
      <c r="C6" s="13"/>
      <c r="D6" s="13"/>
      <c r="E6" s="13"/>
      <c r="F6" s="14">
        <f aca="true" t="shared" si="0" ref="F6:F13">B6+C6+D6+E6</f>
        <v>23</v>
      </c>
    </row>
    <row r="7" spans="1:6" ht="27.75" customHeight="1">
      <c r="A7" s="5" t="s">
        <v>7</v>
      </c>
      <c r="B7" s="13">
        <v>11</v>
      </c>
      <c r="C7" s="13">
        <v>2</v>
      </c>
      <c r="D7" s="13"/>
      <c r="E7" s="13"/>
      <c r="F7" s="14">
        <f t="shared" si="0"/>
        <v>13</v>
      </c>
    </row>
    <row r="8" spans="1:6" ht="27.75" customHeight="1">
      <c r="A8" s="5" t="s">
        <v>8</v>
      </c>
      <c r="B8" s="13">
        <v>8</v>
      </c>
      <c r="C8" s="13">
        <v>3</v>
      </c>
      <c r="D8" s="13"/>
      <c r="E8" s="13"/>
      <c r="F8" s="14">
        <f t="shared" si="0"/>
        <v>11</v>
      </c>
    </row>
    <row r="9" spans="1:6" ht="27.75" customHeight="1">
      <c r="A9" s="5" t="s">
        <v>6</v>
      </c>
      <c r="B9" s="13">
        <v>6</v>
      </c>
      <c r="C9" s="13">
        <v>16</v>
      </c>
      <c r="D9" s="13"/>
      <c r="E9" s="13"/>
      <c r="F9" s="14">
        <f t="shared" si="0"/>
        <v>22</v>
      </c>
    </row>
    <row r="10" spans="1:6" ht="27.75" customHeight="1">
      <c r="A10" s="5" t="s">
        <v>2</v>
      </c>
      <c r="B10" s="13">
        <v>8</v>
      </c>
      <c r="C10" s="13">
        <v>2</v>
      </c>
      <c r="D10" s="13"/>
      <c r="E10" s="13"/>
      <c r="F10" s="14">
        <f t="shared" si="0"/>
        <v>10</v>
      </c>
    </row>
    <row r="11" spans="1:6" ht="27.75" customHeight="1">
      <c r="A11" s="5" t="s">
        <v>5</v>
      </c>
      <c r="B11" s="13">
        <v>13</v>
      </c>
      <c r="C11" s="13">
        <v>2</v>
      </c>
      <c r="D11" s="13"/>
      <c r="E11" s="13"/>
      <c r="F11" s="14">
        <f t="shared" si="0"/>
        <v>15</v>
      </c>
    </row>
    <row r="12" spans="1:6" ht="27.75" customHeight="1">
      <c r="A12" s="5" t="s">
        <v>3</v>
      </c>
      <c r="B12" s="13">
        <v>5</v>
      </c>
      <c r="C12" s="13">
        <v>4</v>
      </c>
      <c r="D12" s="13"/>
      <c r="E12" s="13"/>
      <c r="F12" s="14">
        <f t="shared" si="0"/>
        <v>9</v>
      </c>
    </row>
    <row r="13" spans="1:6" ht="27.75" customHeight="1">
      <c r="A13" s="5" t="s">
        <v>4</v>
      </c>
      <c r="B13" s="13">
        <v>14</v>
      </c>
      <c r="C13" s="13"/>
      <c r="D13" s="13"/>
      <c r="E13" s="13"/>
      <c r="F13" s="14">
        <f t="shared" si="0"/>
        <v>14</v>
      </c>
    </row>
    <row r="14" spans="1:6" ht="27.75" customHeight="1" thickBot="1">
      <c r="A14" s="6" t="s">
        <v>10</v>
      </c>
      <c r="B14" s="15">
        <f>SUM(B5:B13)</f>
        <v>105</v>
      </c>
      <c r="C14" s="15">
        <f>SUM(C5:C13)</f>
        <v>37</v>
      </c>
      <c r="D14" s="15">
        <f>SUM(D5:D13)</f>
        <v>0</v>
      </c>
      <c r="E14" s="15">
        <f>SUM(E5:E13)</f>
        <v>0</v>
      </c>
      <c r="F14" s="16">
        <f>SUM(F5:F13)</f>
        <v>142</v>
      </c>
    </row>
    <row r="15" ht="15.75" thickTop="1"/>
  </sheetData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N20"/>
  <sheetViews>
    <sheetView tabSelected="1" workbookViewId="0" topLeftCell="A1">
      <selection activeCell="M10" sqref="M10"/>
    </sheetView>
  </sheetViews>
  <sheetFormatPr defaultColWidth="9.00390625" defaultRowHeight="12.75"/>
  <cols>
    <col min="1" max="1" width="15.875" style="0" customWidth="1"/>
    <col min="2" max="2" width="13.625" style="0" customWidth="1"/>
    <col min="3" max="3" width="12.00390625" style="0" customWidth="1"/>
    <col min="4" max="7" width="12.25390625" style="0" customWidth="1"/>
    <col min="8" max="10" width="13.625" style="0" customWidth="1"/>
  </cols>
  <sheetData>
    <row r="2" spans="1:10" ht="20.25">
      <c r="A2" s="82" t="s">
        <v>28</v>
      </c>
      <c r="B2" s="82"/>
      <c r="C2" s="82"/>
      <c r="D2" s="82"/>
      <c r="E2" s="82"/>
      <c r="F2" s="82"/>
      <c r="G2" s="82"/>
      <c r="H2" s="82"/>
      <c r="I2" s="82"/>
      <c r="J2" s="82"/>
    </row>
    <row r="3" spans="1:14" ht="15.75">
      <c r="A3" s="83" t="s">
        <v>43</v>
      </c>
      <c r="B3" s="83"/>
      <c r="C3" s="83"/>
      <c r="D3" s="83"/>
      <c r="E3" s="83"/>
      <c r="F3" s="83"/>
      <c r="G3" s="83"/>
      <c r="H3" s="83"/>
      <c r="I3" s="83"/>
      <c r="J3" s="83"/>
      <c r="K3" s="7"/>
      <c r="L3" s="7"/>
      <c r="M3" s="7"/>
      <c r="N3" s="7"/>
    </row>
    <row r="4" ht="13.5" thickBot="1"/>
    <row r="5" spans="1:10" s="8" customFormat="1" ht="25.5" customHeight="1" thickTop="1">
      <c r="A5" s="84" t="s">
        <v>15</v>
      </c>
      <c r="B5" s="76" t="s">
        <v>16</v>
      </c>
      <c r="C5" s="76" t="s">
        <v>27</v>
      </c>
      <c r="D5" s="78" t="s">
        <v>17</v>
      </c>
      <c r="E5" s="78" t="s">
        <v>22</v>
      </c>
      <c r="F5" s="78" t="s">
        <v>18</v>
      </c>
      <c r="G5" s="78" t="s">
        <v>26</v>
      </c>
      <c r="H5" s="76" t="s">
        <v>19</v>
      </c>
      <c r="I5" s="76" t="s">
        <v>20</v>
      </c>
      <c r="J5" s="80" t="s">
        <v>21</v>
      </c>
    </row>
    <row r="6" spans="1:10" s="8" customFormat="1" ht="37.5" customHeight="1" thickBot="1">
      <c r="A6" s="85"/>
      <c r="B6" s="86"/>
      <c r="C6" s="77"/>
      <c r="D6" s="79"/>
      <c r="E6" s="79"/>
      <c r="F6" s="79"/>
      <c r="G6" s="79"/>
      <c r="H6" s="77"/>
      <c r="I6" s="77"/>
      <c r="J6" s="81"/>
    </row>
    <row r="7" spans="1:10" s="8" customFormat="1" ht="33" customHeight="1" thickTop="1">
      <c r="A7" s="9" t="s">
        <v>0</v>
      </c>
      <c r="B7" s="23">
        <v>5.2</v>
      </c>
      <c r="C7" s="23"/>
      <c r="D7" s="24"/>
      <c r="E7" s="23"/>
      <c r="F7" s="23">
        <v>1.15</v>
      </c>
      <c r="G7" s="23"/>
      <c r="H7" s="23">
        <v>19</v>
      </c>
      <c r="I7" s="23">
        <v>8.5</v>
      </c>
      <c r="J7" s="27">
        <v>62</v>
      </c>
    </row>
    <row r="8" spans="1:10" s="8" customFormat="1" ht="33" customHeight="1">
      <c r="A8" s="10" t="s">
        <v>1</v>
      </c>
      <c r="B8" s="11"/>
      <c r="C8" s="60">
        <v>2</v>
      </c>
      <c r="D8" s="25"/>
      <c r="E8" s="11">
        <v>3.08</v>
      </c>
      <c r="F8" s="11"/>
      <c r="G8" s="60">
        <v>1</v>
      </c>
      <c r="H8" s="11">
        <v>23.5</v>
      </c>
      <c r="I8" s="11"/>
      <c r="J8" s="26"/>
    </row>
    <row r="9" spans="1:10" s="8" customFormat="1" ht="33" customHeight="1">
      <c r="A9" s="10" t="s">
        <v>7</v>
      </c>
      <c r="B9" s="11"/>
      <c r="C9" s="11"/>
      <c r="D9" s="25"/>
      <c r="E9" s="11">
        <v>3.8</v>
      </c>
      <c r="F9" s="11"/>
      <c r="G9" s="11"/>
      <c r="H9" s="11">
        <v>42</v>
      </c>
      <c r="I9" s="11">
        <v>1.4</v>
      </c>
      <c r="J9" s="26">
        <v>6</v>
      </c>
    </row>
    <row r="10" spans="1:10" s="8" customFormat="1" ht="33" customHeight="1">
      <c r="A10" s="10" t="s">
        <v>8</v>
      </c>
      <c r="B10" s="11"/>
      <c r="C10" s="11"/>
      <c r="D10" s="25"/>
      <c r="E10" s="11"/>
      <c r="F10" s="11"/>
      <c r="G10" s="11"/>
      <c r="H10" s="11">
        <v>3.95</v>
      </c>
      <c r="I10" s="11"/>
      <c r="J10" s="26">
        <v>3</v>
      </c>
    </row>
    <row r="11" spans="1:10" s="8" customFormat="1" ht="33" customHeight="1">
      <c r="A11" s="10" t="s">
        <v>6</v>
      </c>
      <c r="B11" s="11"/>
      <c r="C11" s="11"/>
      <c r="D11" s="25"/>
      <c r="E11" s="11"/>
      <c r="F11" s="11"/>
      <c r="G11" s="11"/>
      <c r="H11" s="11">
        <v>22.9</v>
      </c>
      <c r="I11" s="11"/>
      <c r="J11" s="26">
        <v>22</v>
      </c>
    </row>
    <row r="12" spans="1:10" s="8" customFormat="1" ht="33" customHeight="1">
      <c r="A12" s="10" t="s">
        <v>2</v>
      </c>
      <c r="B12" s="11"/>
      <c r="C12" s="11"/>
      <c r="D12" s="25"/>
      <c r="E12" s="11"/>
      <c r="F12" s="11"/>
      <c r="G12" s="11"/>
      <c r="H12" s="11">
        <v>30.2</v>
      </c>
      <c r="I12" s="11"/>
      <c r="J12" s="26">
        <v>3</v>
      </c>
    </row>
    <row r="13" spans="1:10" s="8" customFormat="1" ht="33" customHeight="1">
      <c r="A13" s="10" t="s">
        <v>5</v>
      </c>
      <c r="B13" s="11"/>
      <c r="C13" s="11"/>
      <c r="D13" s="25"/>
      <c r="E13" s="11"/>
      <c r="F13" s="11"/>
      <c r="G13" s="11"/>
      <c r="H13" s="11">
        <v>24.4</v>
      </c>
      <c r="I13" s="11"/>
      <c r="J13" s="26">
        <v>29</v>
      </c>
    </row>
    <row r="14" spans="1:10" s="8" customFormat="1" ht="33" customHeight="1">
      <c r="A14" s="10" t="s">
        <v>3</v>
      </c>
      <c r="B14" s="11"/>
      <c r="C14" s="11"/>
      <c r="D14" s="25"/>
      <c r="E14" s="11"/>
      <c r="F14" s="11"/>
      <c r="G14" s="11"/>
      <c r="H14" s="11">
        <v>7.1</v>
      </c>
      <c r="I14" s="11"/>
      <c r="J14" s="26">
        <v>4</v>
      </c>
    </row>
    <row r="15" spans="1:10" s="8" customFormat="1" ht="33" customHeight="1">
      <c r="A15" s="10" t="s">
        <v>4</v>
      </c>
      <c r="B15" s="11"/>
      <c r="C15" s="11"/>
      <c r="D15" s="25"/>
      <c r="E15" s="11"/>
      <c r="F15" s="11">
        <v>7.71</v>
      </c>
      <c r="G15" s="11"/>
      <c r="H15" s="11">
        <v>16.3</v>
      </c>
      <c r="I15" s="11"/>
      <c r="J15" s="26"/>
    </row>
    <row r="16" spans="1:10" s="22" customFormat="1" ht="33" customHeight="1" thickBot="1">
      <c r="A16" s="6" t="s">
        <v>10</v>
      </c>
      <c r="B16" s="19">
        <f aca="true" t="shared" si="0" ref="B16:J16">SUM(B7:B15)</f>
        <v>5.2</v>
      </c>
      <c r="C16" s="17">
        <f t="shared" si="0"/>
        <v>2</v>
      </c>
      <c r="D16" s="18">
        <f t="shared" si="0"/>
        <v>0</v>
      </c>
      <c r="E16" s="19">
        <f t="shared" si="0"/>
        <v>6.88</v>
      </c>
      <c r="F16" s="19">
        <f t="shared" si="0"/>
        <v>8.86</v>
      </c>
      <c r="G16" s="20">
        <f>SUM(G7:G15)</f>
        <v>1</v>
      </c>
      <c r="H16" s="19">
        <f>SUM(H7:H15)</f>
        <v>189.35</v>
      </c>
      <c r="I16" s="19">
        <f>SUM(I7:I15)</f>
        <v>9.9</v>
      </c>
      <c r="J16" s="21">
        <f t="shared" si="0"/>
        <v>129</v>
      </c>
    </row>
    <row r="17" ht="13.5" thickTop="1"/>
    <row r="20" ht="12.75">
      <c r="H20" s="12"/>
    </row>
  </sheetData>
  <mergeCells count="12">
    <mergeCell ref="A2:J2"/>
    <mergeCell ref="A3:J3"/>
    <mergeCell ref="A5:A6"/>
    <mergeCell ref="B5:B6"/>
    <mergeCell ref="C5:C6"/>
    <mergeCell ref="D5:D6"/>
    <mergeCell ref="F5:F6"/>
    <mergeCell ref="G5:G6"/>
    <mergeCell ref="H5:H6"/>
    <mergeCell ref="E5:E6"/>
    <mergeCell ref="I5:I6"/>
    <mergeCell ref="J5:J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ÖZEL İDARESİ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ZENGİN</dc:creator>
  <cp:keywords/>
  <dc:description/>
  <cp:lastModifiedBy>pc</cp:lastModifiedBy>
  <cp:lastPrinted>2017-12-20T13:28:46Z</cp:lastPrinted>
  <dcterms:created xsi:type="dcterms:W3CDTF">2009-01-14T08:40:54Z</dcterms:created>
  <dcterms:modified xsi:type="dcterms:W3CDTF">2017-12-20T14:04:22Z</dcterms:modified>
  <cp:category/>
  <cp:version/>
  <cp:contentType/>
  <cp:contentStatus/>
</cp:coreProperties>
</file>